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ttery.idaho.gov\Data\Users\tmiller\Desktop\"/>
    </mc:Choice>
  </mc:AlternateContent>
  <xr:revisionPtr revIDLastSave="0" documentId="13_ncr:1_{8BB98EA0-48A3-43E5-ADD1-E3692F79A9A1}" xr6:coauthVersionLast="47" xr6:coauthVersionMax="47" xr10:uidLastSave="{00000000-0000-0000-0000-000000000000}"/>
  <bookViews>
    <workbookView xWindow="28680" yWindow="-120" windowWidth="29040" windowHeight="15840" xr2:uid="{7BFF433C-BDD7-46D1-8391-B18331F84A82}"/>
  </bookViews>
  <sheets>
    <sheet name="GL" sheetId="1" r:id="rId1"/>
    <sheet name="AR per Report" sheetId="2" r:id="rId2"/>
    <sheet name="Corrected AR" sheetId="3" r:id="rId3"/>
  </sheets>
  <definedNames>
    <definedName name="_xlnm.Print_Area" localSheetId="0">GL!$A$1:$K$39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3" l="1"/>
  <c r="J16" i="3"/>
  <c r="H16" i="3"/>
  <c r="H14" i="3"/>
  <c r="B14" i="3"/>
  <c r="J14" i="3" s="1"/>
  <c r="B5" i="3"/>
  <c r="B20" i="2"/>
  <c r="J16" i="2"/>
  <c r="H16" i="2"/>
  <c r="H14" i="2"/>
  <c r="B14" i="2"/>
  <c r="J14" i="2" s="1"/>
  <c r="B5" i="2"/>
  <c r="I5" i="2" s="1"/>
  <c r="B22" i="3" l="1"/>
  <c r="D22" i="3" s="1"/>
  <c r="B22" i="2"/>
  <c r="D22" i="2" s="1"/>
  <c r="I5" i="3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E6" i="1"/>
  <c r="F32" i="1"/>
  <c r="B32" i="1"/>
  <c r="C32" i="1"/>
  <c r="D32" i="1"/>
  <c r="E4" i="1"/>
  <c r="J4" i="1" s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</calcChain>
</file>

<file path=xl/sharedStrings.xml><?xml version="1.0" encoding="utf-8"?>
<sst xmlns="http://schemas.openxmlformats.org/spreadsheetml/2006/main" count="59" uniqueCount="37">
  <si>
    <t>Date</t>
  </si>
  <si>
    <t>Deposit Amount</t>
  </si>
  <si>
    <t>Expense or Payment To</t>
  </si>
  <si>
    <t>Payment Reason</t>
  </si>
  <si>
    <t>Check #</t>
  </si>
  <si>
    <t>Balance</t>
  </si>
  <si>
    <t>Notes</t>
  </si>
  <si>
    <t>Charitable Gaming General Ledger</t>
  </si>
  <si>
    <t>Begin balance</t>
  </si>
  <si>
    <t>Prize Payout</t>
  </si>
  <si>
    <t>Bingo Sales</t>
  </si>
  <si>
    <t>Number of Players</t>
  </si>
  <si>
    <t>Payment Debit</t>
  </si>
  <si>
    <t>Totals</t>
  </si>
  <si>
    <t>Ending Balance</t>
  </si>
  <si>
    <t>Other</t>
  </si>
  <si>
    <t>Bingo Revenue</t>
  </si>
  <si>
    <t>Cash Prizes</t>
  </si>
  <si>
    <t>Non-Cash Prizes</t>
  </si>
  <si>
    <t>Total Prizes</t>
  </si>
  <si>
    <t>prize payout percentage</t>
  </si>
  <si>
    <t>Non-Prize Operating Expense</t>
  </si>
  <si>
    <t>Wages</t>
  </si>
  <si>
    <t>Equipment</t>
  </si>
  <si>
    <t>Supplies</t>
  </si>
  <si>
    <t>Utilities</t>
  </si>
  <si>
    <t>Rent</t>
  </si>
  <si>
    <t>Total Expenses</t>
  </si>
  <si>
    <t>The most expenses can be is 18% of revenue, which is</t>
  </si>
  <si>
    <t>expense percentage</t>
  </si>
  <si>
    <t>Total Contribution to Charity</t>
  </si>
  <si>
    <t>The contribution must be at least 20% of revenue, which is</t>
  </si>
  <si>
    <t>contribution percentage</t>
  </si>
  <si>
    <t>Ending Cash</t>
  </si>
  <si>
    <t>Starting Cash</t>
  </si>
  <si>
    <t>Difference</t>
  </si>
  <si>
    <t>Matches Bingo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</si>
</sst>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6" xfId="0" applyFont="1" applyBorder="1"/>
    <xf numFmtId="0" fontId="0" fillId="0" borderId="6" xfId="0" applyBorder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Border="1"/>
    <xf numFmtId="44" fontId="0" fillId="0" borderId="0" xfId="0" applyNumberFormat="1"/>
    <xf numFmtId="44" fontId="1" fillId="0" borderId="1" xfId="0" applyNumberFormat="1" applyFont="1" applyBorder="1"/>
    <xf numFmtId="164" fontId="1" fillId="0" borderId="5" xfId="0" applyNumberFormat="1" applyFont="1" applyBorder="1"/>
    <xf numFmtId="164" fontId="0" fillId="0" borderId="5" xfId="0" applyNumberFormat="1" applyBorder="1"/>
    <xf numFmtId="164" fontId="0" fillId="0" borderId="0" xfId="0" applyNumberFormat="1"/>
    <xf numFmtId="44" fontId="1" fillId="0" borderId="0" xfId="0" applyNumberFormat="1" applyFont="1"/>
    <xf numFmtId="164" fontId="1" fillId="0" borderId="0" xfId="0" applyNumberFormat="1" applyFont="1"/>
    <xf numFmtId="164" fontId="1" fillId="0" borderId="7" xfId="0" applyNumberFormat="1" applyFont="1" applyBorder="1"/>
    <xf numFmtId="44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44" fontId="1" fillId="0" borderId="12" xfId="0" applyNumberFormat="1" applyFont="1" applyBorder="1"/>
    <xf numFmtId="1" fontId="1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wrapText="1"/>
    </xf>
    <xf numFmtId="44" fontId="0" fillId="0" borderId="0" xfId="1" applyFont="1"/>
    <xf numFmtId="9" fontId="0" fillId="0" borderId="0" xfId="2" applyFont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7867-4876-432A-A43B-85C89AAFA169}">
  <dimension ref="A1:V365"/>
  <sheetViews>
    <sheetView tabSelected="1" workbookViewId="0">
      <pane ySplit="2" topLeftCell="A3" activePane="bottomLeft" state="frozen"/>
      <selection pane="bottomLeft" activeCell="G35" sqref="G35:H36"/>
    </sheetView>
  </sheetViews>
  <sheetFormatPr defaultRowHeight="15" x14ac:dyDescent="0.25"/>
  <cols>
    <col min="1" max="1" width="8.7109375" style="13" bestFit="1" customWidth="1"/>
    <col min="2" max="2" width="10.28515625" style="24" customWidth="1"/>
    <col min="3" max="5" width="10.5703125" style="9" bestFit="1" customWidth="1"/>
    <col min="6" max="6" width="11.5703125" style="9" bestFit="1" customWidth="1"/>
    <col min="7" max="7" width="13" customWidth="1"/>
    <col min="8" max="8" width="10.5703125" bestFit="1" customWidth="1"/>
    <col min="9" max="9" width="7.7109375" customWidth="1"/>
    <col min="10" max="10" width="12.28515625" style="9" bestFit="1" customWidth="1"/>
    <col min="13" max="13" width="11.5703125" style="9" bestFit="1" customWidth="1"/>
    <col min="14" max="14" width="12.5703125" style="9" bestFit="1" customWidth="1"/>
    <col min="15" max="17" width="11.5703125" style="9" bestFit="1" customWidth="1"/>
    <col min="18" max="19" width="10.5703125" style="9" bestFit="1" customWidth="1"/>
    <col min="20" max="21" width="11.5703125" style="9" bestFit="1" customWidth="1"/>
    <col min="22" max="22" width="11.5703125" bestFit="1" customWidth="1"/>
  </cols>
  <sheetData>
    <row r="1" spans="1:21" ht="20.25" customHeight="1" x14ac:dyDescent="0.3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2"/>
    </row>
    <row r="2" spans="1:21" s="1" customFormat="1" ht="30" x14ac:dyDescent="0.25">
      <c r="A2" s="11" t="s">
        <v>0</v>
      </c>
      <c r="B2" s="21" t="s">
        <v>11</v>
      </c>
      <c r="C2" s="7" t="s">
        <v>10</v>
      </c>
      <c r="D2" s="7" t="s">
        <v>9</v>
      </c>
      <c r="E2" s="7" t="s">
        <v>1</v>
      </c>
      <c r="F2" s="7" t="s">
        <v>12</v>
      </c>
      <c r="G2" s="3" t="s">
        <v>2</v>
      </c>
      <c r="H2" s="3" t="s">
        <v>3</v>
      </c>
      <c r="I2" s="2" t="s">
        <v>4</v>
      </c>
      <c r="J2" s="10" t="s">
        <v>5</v>
      </c>
      <c r="K2" s="5" t="s">
        <v>6</v>
      </c>
      <c r="L2"/>
      <c r="M2" s="14"/>
      <c r="N2" s="26"/>
      <c r="O2" s="26"/>
      <c r="P2" s="14"/>
      <c r="Q2" s="14"/>
      <c r="R2" s="14"/>
      <c r="S2" s="14"/>
      <c r="T2" s="14"/>
      <c r="U2" s="14"/>
    </row>
    <row r="3" spans="1:21" x14ac:dyDescent="0.25">
      <c r="A3" s="12"/>
      <c r="B3" s="22"/>
      <c r="C3" s="8"/>
      <c r="D3" s="8"/>
      <c r="E3" s="8"/>
      <c r="F3" s="8"/>
      <c r="G3" s="4" t="s">
        <v>8</v>
      </c>
      <c r="H3" s="4"/>
      <c r="I3" s="4"/>
      <c r="J3" s="8"/>
      <c r="K3" s="6"/>
    </row>
    <row r="4" spans="1:21" x14ac:dyDescent="0.25">
      <c r="A4" s="12"/>
      <c r="B4" s="22"/>
      <c r="C4" s="8"/>
      <c r="D4" s="8"/>
      <c r="E4" s="8">
        <f>C4-D4</f>
        <v>0</v>
      </c>
      <c r="F4" s="8"/>
      <c r="G4" s="4"/>
      <c r="H4" s="4"/>
      <c r="I4" s="4"/>
      <c r="J4" s="8">
        <f>J3+E4-F4</f>
        <v>0</v>
      </c>
      <c r="K4" s="6"/>
    </row>
    <row r="5" spans="1:21" x14ac:dyDescent="0.25">
      <c r="A5" s="12"/>
      <c r="B5" s="22"/>
      <c r="C5" s="8"/>
      <c r="D5" s="8"/>
      <c r="E5" s="8">
        <f t="shared" ref="E5:E30" si="0">C5-D5</f>
        <v>0</v>
      </c>
      <c r="F5" s="8"/>
      <c r="G5" s="4"/>
      <c r="H5" s="4"/>
      <c r="I5" s="4"/>
      <c r="J5" s="8">
        <f t="shared" ref="J5:J31" si="1">J4+E5-F5</f>
        <v>0</v>
      </c>
      <c r="K5" s="6"/>
    </row>
    <row r="6" spans="1:21" x14ac:dyDescent="0.25">
      <c r="A6" s="12"/>
      <c r="B6" s="22"/>
      <c r="C6" s="8"/>
      <c r="D6" s="8"/>
      <c r="E6" s="8">
        <f t="shared" si="0"/>
        <v>0</v>
      </c>
      <c r="F6" s="8"/>
      <c r="G6" s="4"/>
      <c r="H6" s="4"/>
      <c r="I6" s="4"/>
      <c r="J6" s="8">
        <f t="shared" si="1"/>
        <v>0</v>
      </c>
      <c r="K6" s="6"/>
    </row>
    <row r="7" spans="1:21" x14ac:dyDescent="0.25">
      <c r="A7" s="12"/>
      <c r="B7" s="22"/>
      <c r="C7" s="8"/>
      <c r="D7" s="8"/>
      <c r="E7" s="8">
        <f t="shared" si="0"/>
        <v>0</v>
      </c>
      <c r="F7" s="8"/>
      <c r="G7" s="4"/>
      <c r="H7" s="4"/>
      <c r="I7" s="4"/>
      <c r="J7" s="8">
        <f t="shared" si="1"/>
        <v>0</v>
      </c>
      <c r="K7" s="6"/>
    </row>
    <row r="8" spans="1:21" x14ac:dyDescent="0.25">
      <c r="A8" s="12"/>
      <c r="B8" s="22"/>
      <c r="C8" s="8"/>
      <c r="D8" s="8"/>
      <c r="E8" s="8">
        <f t="shared" si="0"/>
        <v>0</v>
      </c>
      <c r="F8" s="8"/>
      <c r="G8" s="4"/>
      <c r="H8" s="4"/>
      <c r="I8" s="4"/>
      <c r="J8" s="8">
        <f t="shared" si="1"/>
        <v>0</v>
      </c>
      <c r="K8" s="6"/>
    </row>
    <row r="9" spans="1:21" x14ac:dyDescent="0.25">
      <c r="A9" s="12"/>
      <c r="B9" s="22"/>
      <c r="C9" s="8"/>
      <c r="D9" s="8"/>
      <c r="E9" s="8">
        <f t="shared" si="0"/>
        <v>0</v>
      </c>
      <c r="F9" s="8"/>
      <c r="G9" s="4"/>
      <c r="H9" s="4"/>
      <c r="I9" s="4"/>
      <c r="J9" s="8">
        <f t="shared" si="1"/>
        <v>0</v>
      </c>
      <c r="K9" s="6"/>
    </row>
    <row r="10" spans="1:21" x14ac:dyDescent="0.25">
      <c r="A10" s="12"/>
      <c r="B10" s="22"/>
      <c r="C10" s="8"/>
      <c r="D10" s="8"/>
      <c r="E10" s="8">
        <f t="shared" si="0"/>
        <v>0</v>
      </c>
      <c r="F10" s="8"/>
      <c r="G10" s="4"/>
      <c r="H10" s="4"/>
      <c r="I10" s="4"/>
      <c r="J10" s="8">
        <f t="shared" si="1"/>
        <v>0</v>
      </c>
      <c r="K10" s="6"/>
    </row>
    <row r="11" spans="1:21" x14ac:dyDescent="0.25">
      <c r="A11" s="12"/>
      <c r="B11" s="22"/>
      <c r="C11" s="8"/>
      <c r="D11" s="8"/>
      <c r="E11" s="8">
        <f t="shared" si="0"/>
        <v>0</v>
      </c>
      <c r="F11" s="8"/>
      <c r="G11" s="4"/>
      <c r="H11" s="4"/>
      <c r="I11" s="4"/>
      <c r="J11" s="8">
        <f t="shared" si="1"/>
        <v>0</v>
      </c>
      <c r="K11" s="6"/>
    </row>
    <row r="12" spans="1:21" x14ac:dyDescent="0.25">
      <c r="A12" s="12"/>
      <c r="B12" s="22"/>
      <c r="C12" s="8"/>
      <c r="D12" s="8"/>
      <c r="E12" s="8">
        <f t="shared" si="0"/>
        <v>0</v>
      </c>
      <c r="F12" s="8"/>
      <c r="G12" s="4"/>
      <c r="H12" s="4"/>
      <c r="I12" s="4"/>
      <c r="J12" s="8">
        <f t="shared" si="1"/>
        <v>0</v>
      </c>
      <c r="K12" s="6"/>
    </row>
    <row r="13" spans="1:21" x14ac:dyDescent="0.25">
      <c r="A13" s="12"/>
      <c r="B13" s="22"/>
      <c r="C13" s="8"/>
      <c r="D13" s="8"/>
      <c r="E13" s="8">
        <f t="shared" si="0"/>
        <v>0</v>
      </c>
      <c r="F13" s="8"/>
      <c r="G13" s="4"/>
      <c r="H13" s="4"/>
      <c r="I13" s="4"/>
      <c r="J13" s="8">
        <f t="shared" si="1"/>
        <v>0</v>
      </c>
      <c r="K13" s="6"/>
    </row>
    <row r="14" spans="1:21" x14ac:dyDescent="0.25">
      <c r="A14" s="12"/>
      <c r="B14" s="22"/>
      <c r="C14" s="8"/>
      <c r="D14" s="8"/>
      <c r="E14" s="8">
        <f t="shared" si="0"/>
        <v>0</v>
      </c>
      <c r="F14" s="8"/>
      <c r="G14" s="4"/>
      <c r="H14" s="4"/>
      <c r="I14" s="4"/>
      <c r="J14" s="8">
        <f t="shared" si="1"/>
        <v>0</v>
      </c>
      <c r="K14" s="6"/>
    </row>
    <row r="15" spans="1:21" x14ac:dyDescent="0.25">
      <c r="A15" s="12"/>
      <c r="B15" s="22"/>
      <c r="C15" s="8"/>
      <c r="D15" s="8"/>
      <c r="E15" s="8">
        <f t="shared" si="0"/>
        <v>0</v>
      </c>
      <c r="F15" s="8"/>
      <c r="G15" s="4"/>
      <c r="H15" s="4"/>
      <c r="I15" s="4"/>
      <c r="J15" s="8">
        <f t="shared" si="1"/>
        <v>0</v>
      </c>
      <c r="K15" s="6"/>
    </row>
    <row r="16" spans="1:21" x14ac:dyDescent="0.25">
      <c r="A16" s="12"/>
      <c r="B16" s="22"/>
      <c r="C16" s="8"/>
      <c r="D16" s="8"/>
      <c r="E16" s="8">
        <f t="shared" si="0"/>
        <v>0</v>
      </c>
      <c r="F16" s="8"/>
      <c r="G16" s="4"/>
      <c r="H16" s="4"/>
      <c r="I16" s="4"/>
      <c r="J16" s="8">
        <f t="shared" si="1"/>
        <v>0</v>
      </c>
      <c r="K16" s="6"/>
    </row>
    <row r="17" spans="1:11" x14ac:dyDescent="0.25">
      <c r="A17" s="12"/>
      <c r="B17" s="22"/>
      <c r="C17" s="8"/>
      <c r="D17" s="8"/>
      <c r="E17" s="8">
        <f t="shared" si="0"/>
        <v>0</v>
      </c>
      <c r="F17" s="8"/>
      <c r="G17" s="4"/>
      <c r="H17" s="4"/>
      <c r="I17" s="4"/>
      <c r="J17" s="8">
        <f t="shared" si="1"/>
        <v>0</v>
      </c>
      <c r="K17" s="6"/>
    </row>
    <row r="18" spans="1:11" x14ac:dyDescent="0.25">
      <c r="A18" s="12"/>
      <c r="B18" s="22"/>
      <c r="C18" s="8"/>
      <c r="D18" s="8"/>
      <c r="E18" s="8">
        <f t="shared" si="0"/>
        <v>0</v>
      </c>
      <c r="F18" s="8"/>
      <c r="G18" s="4"/>
      <c r="H18" s="4"/>
      <c r="I18" s="4"/>
      <c r="J18" s="8">
        <f t="shared" si="1"/>
        <v>0</v>
      </c>
      <c r="K18" s="6"/>
    </row>
    <row r="19" spans="1:11" x14ac:dyDescent="0.25">
      <c r="A19" s="12"/>
      <c r="B19" s="22"/>
      <c r="C19" s="8"/>
      <c r="D19" s="8"/>
      <c r="E19" s="8">
        <f t="shared" si="0"/>
        <v>0</v>
      </c>
      <c r="F19" s="8"/>
      <c r="G19" s="4"/>
      <c r="H19" s="4"/>
      <c r="I19" s="4"/>
      <c r="J19" s="8">
        <f t="shared" si="1"/>
        <v>0</v>
      </c>
      <c r="K19" s="6"/>
    </row>
    <row r="20" spans="1:11" x14ac:dyDescent="0.25">
      <c r="A20" s="12"/>
      <c r="B20" s="22"/>
      <c r="C20" s="8"/>
      <c r="D20" s="8"/>
      <c r="E20" s="8">
        <f t="shared" si="0"/>
        <v>0</v>
      </c>
      <c r="F20" s="8"/>
      <c r="G20" s="4"/>
      <c r="H20" s="4"/>
      <c r="I20" s="4"/>
      <c r="J20" s="8">
        <f t="shared" si="1"/>
        <v>0</v>
      </c>
      <c r="K20" s="6"/>
    </row>
    <row r="21" spans="1:11" x14ac:dyDescent="0.25">
      <c r="A21" s="12"/>
      <c r="B21" s="22"/>
      <c r="C21" s="8"/>
      <c r="D21" s="8"/>
      <c r="E21" s="8">
        <f t="shared" si="0"/>
        <v>0</v>
      </c>
      <c r="F21" s="8"/>
      <c r="G21" s="4"/>
      <c r="H21" s="4"/>
      <c r="I21" s="4"/>
      <c r="J21" s="8">
        <f t="shared" si="1"/>
        <v>0</v>
      </c>
      <c r="K21" s="6"/>
    </row>
    <row r="22" spans="1:11" x14ac:dyDescent="0.25">
      <c r="A22" s="12"/>
      <c r="B22" s="22"/>
      <c r="C22" s="8"/>
      <c r="D22" s="8"/>
      <c r="E22" s="8">
        <f t="shared" si="0"/>
        <v>0</v>
      </c>
      <c r="F22" s="8"/>
      <c r="G22" s="4"/>
      <c r="H22" s="4"/>
      <c r="I22" s="4"/>
      <c r="J22" s="8">
        <f t="shared" si="1"/>
        <v>0</v>
      </c>
      <c r="K22" s="6"/>
    </row>
    <row r="23" spans="1:11" x14ac:dyDescent="0.25">
      <c r="A23" s="12"/>
      <c r="B23" s="22"/>
      <c r="C23" s="8"/>
      <c r="D23" s="8"/>
      <c r="E23" s="8">
        <f t="shared" si="0"/>
        <v>0</v>
      </c>
      <c r="F23" s="8"/>
      <c r="G23" s="4"/>
      <c r="H23" s="4"/>
      <c r="I23" s="4"/>
      <c r="J23" s="8">
        <f t="shared" si="1"/>
        <v>0</v>
      </c>
      <c r="K23" s="6"/>
    </row>
    <row r="24" spans="1:11" x14ac:dyDescent="0.25">
      <c r="A24" s="12"/>
      <c r="B24" s="22"/>
      <c r="C24" s="8"/>
      <c r="D24" s="8"/>
      <c r="E24" s="8">
        <f t="shared" si="0"/>
        <v>0</v>
      </c>
      <c r="F24" s="8"/>
      <c r="G24" s="4"/>
      <c r="H24" s="4"/>
      <c r="I24" s="4"/>
      <c r="J24" s="8">
        <f t="shared" si="1"/>
        <v>0</v>
      </c>
      <c r="K24" s="6"/>
    </row>
    <row r="25" spans="1:11" x14ac:dyDescent="0.25">
      <c r="A25" s="12"/>
      <c r="B25" s="22"/>
      <c r="C25" s="8"/>
      <c r="D25" s="8"/>
      <c r="E25" s="8">
        <f t="shared" si="0"/>
        <v>0</v>
      </c>
      <c r="F25" s="8"/>
      <c r="G25" s="4"/>
      <c r="H25" s="4"/>
      <c r="I25" s="4"/>
      <c r="J25" s="8">
        <f t="shared" si="1"/>
        <v>0</v>
      </c>
      <c r="K25" s="6"/>
    </row>
    <row r="26" spans="1:11" x14ac:dyDescent="0.25">
      <c r="A26" s="12"/>
      <c r="B26" s="22"/>
      <c r="C26" s="8"/>
      <c r="D26" s="8"/>
      <c r="E26" s="8">
        <f t="shared" si="0"/>
        <v>0</v>
      </c>
      <c r="F26" s="8"/>
      <c r="G26" s="4"/>
      <c r="H26" s="4"/>
      <c r="I26" s="4"/>
      <c r="J26" s="8">
        <f t="shared" si="1"/>
        <v>0</v>
      </c>
      <c r="K26" s="6"/>
    </row>
    <row r="27" spans="1:11" ht="15.75" customHeight="1" x14ac:dyDescent="0.25">
      <c r="A27" s="12"/>
      <c r="B27" s="22"/>
      <c r="C27" s="8"/>
      <c r="D27" s="8"/>
      <c r="E27" s="8">
        <f t="shared" si="0"/>
        <v>0</v>
      </c>
      <c r="F27" s="8"/>
      <c r="G27" s="4"/>
      <c r="H27" s="4"/>
      <c r="I27" s="4"/>
      <c r="J27" s="8">
        <f t="shared" si="1"/>
        <v>0</v>
      </c>
      <c r="K27" s="6"/>
    </row>
    <row r="28" spans="1:11" x14ac:dyDescent="0.25">
      <c r="A28" s="12"/>
      <c r="B28" s="22"/>
      <c r="C28" s="8"/>
      <c r="D28" s="8"/>
      <c r="E28" s="8">
        <f t="shared" si="0"/>
        <v>0</v>
      </c>
      <c r="F28" s="8"/>
      <c r="G28" s="4"/>
      <c r="H28" s="4"/>
      <c r="I28" s="4"/>
      <c r="J28" s="8">
        <f t="shared" si="1"/>
        <v>0</v>
      </c>
      <c r="K28" s="6"/>
    </row>
    <row r="29" spans="1:11" x14ac:dyDescent="0.25">
      <c r="A29" s="12"/>
      <c r="B29" s="22"/>
      <c r="C29" s="8"/>
      <c r="D29" s="8"/>
      <c r="E29" s="8">
        <f t="shared" si="0"/>
        <v>0</v>
      </c>
      <c r="F29" s="8"/>
      <c r="G29" s="4"/>
      <c r="H29" s="4"/>
      <c r="I29" s="4"/>
      <c r="J29" s="8">
        <f t="shared" si="1"/>
        <v>0</v>
      </c>
      <c r="K29" s="6"/>
    </row>
    <row r="30" spans="1:11" x14ac:dyDescent="0.25">
      <c r="A30" s="12"/>
      <c r="B30" s="22"/>
      <c r="C30" s="8"/>
      <c r="D30" s="8"/>
      <c r="E30" s="8">
        <f t="shared" si="0"/>
        <v>0</v>
      </c>
      <c r="F30" s="8"/>
      <c r="G30" s="4"/>
      <c r="H30" s="4"/>
      <c r="I30" s="4"/>
      <c r="J30" s="8">
        <f t="shared" si="1"/>
        <v>0</v>
      </c>
      <c r="K30" s="6"/>
    </row>
    <row r="31" spans="1:11" x14ac:dyDescent="0.25">
      <c r="A31" s="12"/>
      <c r="B31" s="22"/>
      <c r="C31" s="8"/>
      <c r="D31" s="8"/>
      <c r="E31" s="8"/>
      <c r="F31" s="8"/>
      <c r="G31" s="4" t="s">
        <v>14</v>
      </c>
      <c r="H31" s="4"/>
      <c r="I31" s="4"/>
      <c r="J31" s="8">
        <f t="shared" si="1"/>
        <v>0</v>
      </c>
      <c r="K31" s="6"/>
    </row>
    <row r="32" spans="1:11" ht="15.75" thickBot="1" x14ac:dyDescent="0.3">
      <c r="A32" s="16" t="s">
        <v>13</v>
      </c>
      <c r="B32" s="23">
        <f>SUM(B3:B31)</f>
        <v>0</v>
      </c>
      <c r="C32" s="20">
        <f>SUM(C3:C31)</f>
        <v>0</v>
      </c>
      <c r="D32" s="20">
        <f>SUM(D3:D31)</f>
        <v>0</v>
      </c>
      <c r="E32" s="17"/>
      <c r="F32" s="17">
        <f>SUM(F4:F31)</f>
        <v>0</v>
      </c>
      <c r="G32" s="18"/>
      <c r="H32" s="18"/>
      <c r="I32" s="18"/>
      <c r="J32" s="17"/>
      <c r="K32" s="19"/>
    </row>
    <row r="35" spans="7:22" x14ac:dyDescent="0.25">
      <c r="G35" s="1"/>
      <c r="H35" s="14"/>
      <c r="V35" s="9"/>
    </row>
    <row r="36" spans="7:22" x14ac:dyDescent="0.25">
      <c r="G36" s="1"/>
      <c r="H36" s="14"/>
      <c r="V36" s="9"/>
    </row>
    <row r="37" spans="7:22" x14ac:dyDescent="0.25">
      <c r="V37" s="9"/>
    </row>
    <row r="38" spans="7:22" x14ac:dyDescent="0.25">
      <c r="V38" s="9"/>
    </row>
    <row r="39" spans="7:22" x14ac:dyDescent="0.25">
      <c r="V39" s="9"/>
    </row>
    <row r="40" spans="7:22" x14ac:dyDescent="0.25">
      <c r="V40" s="9"/>
    </row>
    <row r="41" spans="7:22" x14ac:dyDescent="0.25">
      <c r="Q41" s="14"/>
      <c r="V41" s="9"/>
    </row>
    <row r="42" spans="7:22" x14ac:dyDescent="0.25">
      <c r="V42" s="9"/>
    </row>
    <row r="43" spans="7:22" x14ac:dyDescent="0.25">
      <c r="Q43" s="14"/>
      <c r="V43" s="9"/>
    </row>
    <row r="44" spans="7:22" x14ac:dyDescent="0.25">
      <c r="U44" s="14"/>
      <c r="V44" s="9"/>
    </row>
    <row r="45" spans="7:22" x14ac:dyDescent="0.25">
      <c r="V45" s="9"/>
    </row>
    <row r="46" spans="7:22" x14ac:dyDescent="0.25">
      <c r="V46" s="9"/>
    </row>
    <row r="47" spans="7:22" x14ac:dyDescent="0.25">
      <c r="V47" s="9"/>
    </row>
    <row r="48" spans="7:22" x14ac:dyDescent="0.25">
      <c r="V48" s="9"/>
    </row>
    <row r="49" spans="13:22" x14ac:dyDescent="0.25">
      <c r="V49" s="9"/>
    </row>
    <row r="50" spans="13:22" x14ac:dyDescent="0.25">
      <c r="V50" s="9"/>
    </row>
    <row r="51" spans="13:22" x14ac:dyDescent="0.25">
      <c r="V51" s="9"/>
    </row>
    <row r="52" spans="13:22" x14ac:dyDescent="0.25">
      <c r="N52" s="14"/>
      <c r="V52" s="9"/>
    </row>
    <row r="53" spans="13:22" x14ac:dyDescent="0.25">
      <c r="V53" s="9"/>
    </row>
    <row r="54" spans="13:22" x14ac:dyDescent="0.25">
      <c r="V54" s="9"/>
    </row>
    <row r="55" spans="13:22" x14ac:dyDescent="0.25">
      <c r="V55" s="9"/>
    </row>
    <row r="56" spans="13:22" x14ac:dyDescent="0.25">
      <c r="V56" s="9"/>
    </row>
    <row r="57" spans="13:22" x14ac:dyDescent="0.25">
      <c r="V57" s="9"/>
    </row>
    <row r="58" spans="13:22" x14ac:dyDescent="0.25">
      <c r="U58" s="14"/>
      <c r="V58" s="9"/>
    </row>
    <row r="59" spans="13:22" x14ac:dyDescent="0.25">
      <c r="V59" s="9"/>
    </row>
    <row r="60" spans="13:22" x14ac:dyDescent="0.25">
      <c r="V60" s="9"/>
    </row>
    <row r="61" spans="13:22" x14ac:dyDescent="0.25">
      <c r="V61" s="9"/>
    </row>
    <row r="62" spans="13:22" x14ac:dyDescent="0.25">
      <c r="M62" s="14"/>
      <c r="N62" s="14"/>
      <c r="O62" s="14"/>
      <c r="P62" s="14"/>
      <c r="Q62" s="14"/>
      <c r="R62" s="14"/>
      <c r="V62" s="9"/>
    </row>
    <row r="63" spans="13:22" x14ac:dyDescent="0.25">
      <c r="V63" s="9"/>
    </row>
    <row r="64" spans="13:22" x14ac:dyDescent="0.25">
      <c r="V64" s="9"/>
    </row>
    <row r="65" spans="1:22" x14ac:dyDescent="0.25">
      <c r="V65" s="9"/>
    </row>
    <row r="66" spans="1:22" x14ac:dyDescent="0.25">
      <c r="V66" s="9"/>
    </row>
    <row r="67" spans="1:22" x14ac:dyDescent="0.25">
      <c r="V67" s="9"/>
    </row>
    <row r="68" spans="1:22" x14ac:dyDescent="0.25">
      <c r="V68" s="9"/>
    </row>
    <row r="69" spans="1:22" x14ac:dyDescent="0.25">
      <c r="V69" s="9"/>
    </row>
    <row r="70" spans="1:22" x14ac:dyDescent="0.25">
      <c r="V70" s="9"/>
    </row>
    <row r="71" spans="1:22" x14ac:dyDescent="0.25">
      <c r="V71" s="9"/>
    </row>
    <row r="72" spans="1:22" x14ac:dyDescent="0.25">
      <c r="V72" s="9"/>
    </row>
    <row r="73" spans="1:22" x14ac:dyDescent="0.25">
      <c r="V73" s="9"/>
    </row>
    <row r="74" spans="1:22" x14ac:dyDescent="0.25">
      <c r="V74" s="9"/>
    </row>
    <row r="75" spans="1:22" x14ac:dyDescent="0.25">
      <c r="V75" s="9"/>
    </row>
    <row r="76" spans="1:22" x14ac:dyDescent="0.25">
      <c r="V76" s="9"/>
    </row>
    <row r="79" spans="1:22" s="1" customFormat="1" x14ac:dyDescent="0.25">
      <c r="A79" s="15"/>
      <c r="B79" s="25"/>
      <c r="C79" s="14"/>
      <c r="D79" s="14"/>
      <c r="E79" s="9"/>
      <c r="F79" s="14"/>
      <c r="J79" s="9"/>
      <c r="M79" s="14"/>
      <c r="N79" s="14"/>
      <c r="O79" s="14"/>
      <c r="P79" s="14"/>
      <c r="Q79" s="14"/>
      <c r="R79" s="14"/>
      <c r="S79" s="14"/>
      <c r="T79" s="14"/>
      <c r="U79" s="14"/>
    </row>
    <row r="82" spans="1:21" s="1" customFormat="1" x14ac:dyDescent="0.25">
      <c r="A82" s="15"/>
      <c r="B82" s="25"/>
      <c r="C82" s="14"/>
      <c r="D82" s="14"/>
      <c r="E82" s="9"/>
      <c r="F82" s="14"/>
      <c r="J82" s="9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1" customFormat="1" x14ac:dyDescent="0.25">
      <c r="A83" s="15"/>
      <c r="B83" s="25"/>
      <c r="C83" s="14"/>
      <c r="D83" s="14"/>
      <c r="E83" s="9"/>
      <c r="F83" s="14"/>
      <c r="H83" s="14"/>
      <c r="J83" s="9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5">
      <c r="D84" s="14"/>
    </row>
    <row r="184" spans="1:8" x14ac:dyDescent="0.25">
      <c r="A184" s="15"/>
      <c r="B184" s="25"/>
      <c r="C184" s="14"/>
      <c r="D184" s="14"/>
      <c r="F184" s="14"/>
    </row>
    <row r="187" spans="1:8" x14ac:dyDescent="0.25">
      <c r="G187" s="1"/>
      <c r="H187" s="9"/>
    </row>
    <row r="360" spans="7:8" x14ac:dyDescent="0.25">
      <c r="G360" s="1"/>
      <c r="H360" s="9"/>
    </row>
    <row r="361" spans="7:8" x14ac:dyDescent="0.25">
      <c r="G361" s="1"/>
    </row>
    <row r="362" spans="7:8" x14ac:dyDescent="0.25">
      <c r="G362" s="1"/>
    </row>
    <row r="363" spans="7:8" x14ac:dyDescent="0.25">
      <c r="G363" s="1"/>
    </row>
    <row r="365" spans="7:8" x14ac:dyDescent="0.25">
      <c r="G365" s="1"/>
    </row>
  </sheetData>
  <mergeCells count="1">
    <mergeCell ref="A1:K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043B-66AF-406C-9881-370FEE6962DE}">
  <dimension ref="A1:K22"/>
  <sheetViews>
    <sheetView workbookViewId="0">
      <selection activeCell="B20" sqref="B20"/>
    </sheetView>
  </sheetViews>
  <sheetFormatPr defaultRowHeight="15" x14ac:dyDescent="0.25"/>
  <cols>
    <col min="1" max="1" width="27.5703125" bestFit="1" customWidth="1"/>
    <col min="2" max="2" width="11.5703125" bestFit="1" customWidth="1"/>
    <col min="4" max="4" width="10.5703125" bestFit="1" customWidth="1"/>
    <col min="7" max="7" width="17.140625" customWidth="1"/>
    <col min="8" max="8" width="11.5703125" bestFit="1" customWidth="1"/>
  </cols>
  <sheetData>
    <row r="1" spans="1:11" x14ac:dyDescent="0.25">
      <c r="A1" t="s">
        <v>16</v>
      </c>
      <c r="B1" s="27">
        <v>9518</v>
      </c>
      <c r="G1" s="27"/>
    </row>
    <row r="2" spans="1:11" x14ac:dyDescent="0.25">
      <c r="B2" s="27"/>
      <c r="G2" s="27"/>
    </row>
    <row r="3" spans="1:11" x14ac:dyDescent="0.25">
      <c r="A3" t="s">
        <v>17</v>
      </c>
      <c r="B3" s="27">
        <v>6186</v>
      </c>
      <c r="G3" s="27"/>
    </row>
    <row r="4" spans="1:11" x14ac:dyDescent="0.25">
      <c r="A4" t="s">
        <v>18</v>
      </c>
      <c r="B4" s="27">
        <v>0</v>
      </c>
      <c r="C4" s="9"/>
      <c r="G4" s="27"/>
    </row>
    <row r="5" spans="1:11" x14ac:dyDescent="0.25">
      <c r="A5" t="s">
        <v>19</v>
      </c>
      <c r="B5" s="27">
        <f>SUM(B3:B4)</f>
        <v>6186</v>
      </c>
      <c r="G5" s="27"/>
      <c r="I5" s="28">
        <f>B5/B1</f>
        <v>0.64992645513763392</v>
      </c>
      <c r="J5" t="s">
        <v>20</v>
      </c>
    </row>
    <row r="6" spans="1:11" x14ac:dyDescent="0.25">
      <c r="B6" s="27"/>
      <c r="G6" s="27"/>
    </row>
    <row r="7" spans="1:11" x14ac:dyDescent="0.25">
      <c r="A7" t="s">
        <v>21</v>
      </c>
      <c r="B7" s="27"/>
      <c r="G7" s="27"/>
    </row>
    <row r="8" spans="1:11" x14ac:dyDescent="0.25">
      <c r="A8" t="s">
        <v>22</v>
      </c>
      <c r="B8" s="27">
        <v>0</v>
      </c>
      <c r="G8" s="27"/>
    </row>
    <row r="9" spans="1:11" x14ac:dyDescent="0.25">
      <c r="A9" t="s">
        <v>23</v>
      </c>
      <c r="B9" s="27">
        <v>0</v>
      </c>
      <c r="G9" s="27"/>
    </row>
    <row r="10" spans="1:11" x14ac:dyDescent="0.25">
      <c r="A10" t="s">
        <v>24</v>
      </c>
      <c r="B10" s="27">
        <v>0</v>
      </c>
      <c r="G10" s="27"/>
    </row>
    <row r="11" spans="1:11" x14ac:dyDescent="0.25">
      <c r="A11" t="s">
        <v>25</v>
      </c>
      <c r="B11" s="27"/>
      <c r="G11" s="27"/>
    </row>
    <row r="12" spans="1:11" x14ac:dyDescent="0.25">
      <c r="A12" t="s">
        <v>26</v>
      </c>
      <c r="B12" s="27"/>
      <c r="G12" s="27"/>
    </row>
    <row r="13" spans="1:11" x14ac:dyDescent="0.25">
      <c r="A13" t="s">
        <v>15</v>
      </c>
      <c r="B13" s="27">
        <v>105</v>
      </c>
      <c r="G13" s="27"/>
    </row>
    <row r="14" spans="1:11" x14ac:dyDescent="0.25">
      <c r="A14" t="s">
        <v>27</v>
      </c>
      <c r="B14" s="27">
        <f>SUM(B8:B13)</f>
        <v>105</v>
      </c>
      <c r="C14" t="s">
        <v>28</v>
      </c>
      <c r="E14" s="9"/>
      <c r="G14" s="27"/>
      <c r="H14" s="9">
        <f>0.18*B1</f>
        <v>1713.24</v>
      </c>
      <c r="J14" s="28">
        <f>B14/B1</f>
        <v>1.1031729354906494E-2</v>
      </c>
      <c r="K14" t="s">
        <v>29</v>
      </c>
    </row>
    <row r="15" spans="1:11" x14ac:dyDescent="0.25">
      <c r="B15" s="27"/>
      <c r="G15" s="27"/>
    </row>
    <row r="16" spans="1:11" x14ac:dyDescent="0.25">
      <c r="A16" t="s">
        <v>30</v>
      </c>
      <c r="B16" s="27">
        <v>1925.6</v>
      </c>
      <c r="C16" t="s">
        <v>31</v>
      </c>
      <c r="E16" s="9"/>
      <c r="G16" s="27"/>
      <c r="H16" s="9">
        <f>0.2*B1</f>
        <v>1903.6000000000001</v>
      </c>
      <c r="J16" s="28">
        <f>B16/B1</f>
        <v>0.20231140996007563</v>
      </c>
      <c r="K16" t="s">
        <v>32</v>
      </c>
    </row>
    <row r="17" spans="1:7" x14ac:dyDescent="0.25">
      <c r="B17" s="27"/>
      <c r="G17" s="27"/>
    </row>
    <row r="18" spans="1:7" x14ac:dyDescent="0.25">
      <c r="A18" t="s">
        <v>33</v>
      </c>
      <c r="B18" s="27">
        <v>1654.51</v>
      </c>
      <c r="G18" s="27"/>
    </row>
    <row r="19" spans="1:7" x14ac:dyDescent="0.25">
      <c r="A19" t="s">
        <v>34</v>
      </c>
      <c r="B19" s="27">
        <v>236.21</v>
      </c>
      <c r="G19" s="27"/>
    </row>
    <row r="20" spans="1:7" x14ac:dyDescent="0.25">
      <c r="A20" t="s">
        <v>35</v>
      </c>
      <c r="B20" s="27">
        <f>B18-B19</f>
        <v>1418.3</v>
      </c>
      <c r="G20" s="27"/>
    </row>
    <row r="21" spans="1:7" x14ac:dyDescent="0.25">
      <c r="B21" s="27"/>
      <c r="G21" s="27"/>
    </row>
    <row r="22" spans="1:7" x14ac:dyDescent="0.25">
      <c r="A22" t="s">
        <v>36</v>
      </c>
      <c r="B22" s="27">
        <f>B5+B14+B16+B20</f>
        <v>9634.9</v>
      </c>
      <c r="D22" s="9">
        <f>B1-B22</f>
        <v>-116.89999999999964</v>
      </c>
      <c r="G2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10DD-C869-4B9F-95F0-C3D8ED88E415}">
  <dimension ref="A1:K22"/>
  <sheetViews>
    <sheetView workbookViewId="0">
      <selection activeCell="B19" sqref="B19"/>
    </sheetView>
  </sheetViews>
  <sheetFormatPr defaultRowHeight="15" x14ac:dyDescent="0.25"/>
  <cols>
    <col min="1" max="1" width="27.5703125" bestFit="1" customWidth="1"/>
    <col min="2" max="2" width="11.5703125" bestFit="1" customWidth="1"/>
    <col min="4" max="4" width="10.5703125" bestFit="1" customWidth="1"/>
    <col min="7" max="7" width="14.85546875" customWidth="1"/>
    <col min="8" max="8" width="11.5703125" bestFit="1" customWidth="1"/>
  </cols>
  <sheetData>
    <row r="1" spans="1:11" x14ac:dyDescent="0.25">
      <c r="A1" t="s">
        <v>16</v>
      </c>
      <c r="B1" s="27">
        <v>9518</v>
      </c>
      <c r="G1" s="27"/>
    </row>
    <row r="2" spans="1:11" x14ac:dyDescent="0.25">
      <c r="B2" s="27"/>
      <c r="G2" s="27"/>
    </row>
    <row r="3" spans="1:11" x14ac:dyDescent="0.25">
      <c r="A3" t="s">
        <v>17</v>
      </c>
      <c r="B3" s="27">
        <v>6186.7</v>
      </c>
      <c r="G3" s="27"/>
    </row>
    <row r="4" spans="1:11" x14ac:dyDescent="0.25">
      <c r="A4" t="s">
        <v>18</v>
      </c>
      <c r="B4" s="27">
        <v>0</v>
      </c>
      <c r="C4" s="9"/>
      <c r="G4" s="27"/>
    </row>
    <row r="5" spans="1:11" x14ac:dyDescent="0.25">
      <c r="A5" t="s">
        <v>19</v>
      </c>
      <c r="B5" s="27">
        <f>SUM(B3:B4)</f>
        <v>6186.7</v>
      </c>
      <c r="G5" s="27"/>
      <c r="I5" s="28">
        <f>B5/B1</f>
        <v>0.65</v>
      </c>
      <c r="J5" t="s">
        <v>20</v>
      </c>
    </row>
    <row r="6" spans="1:11" x14ac:dyDescent="0.25">
      <c r="B6" s="27"/>
      <c r="G6" s="27"/>
    </row>
    <row r="7" spans="1:11" x14ac:dyDescent="0.25">
      <c r="A7" t="s">
        <v>21</v>
      </c>
      <c r="B7" s="27"/>
      <c r="G7" s="27"/>
    </row>
    <row r="8" spans="1:11" x14ac:dyDescent="0.25">
      <c r="A8" t="s">
        <v>22</v>
      </c>
      <c r="B8" s="27">
        <v>0</v>
      </c>
      <c r="G8" s="27"/>
    </row>
    <row r="9" spans="1:11" x14ac:dyDescent="0.25">
      <c r="A9" t="s">
        <v>23</v>
      </c>
      <c r="B9" s="27">
        <v>0</v>
      </c>
      <c r="G9" s="27"/>
    </row>
    <row r="10" spans="1:11" x14ac:dyDescent="0.25">
      <c r="A10" t="s">
        <v>24</v>
      </c>
      <c r="B10" s="27">
        <v>0</v>
      </c>
      <c r="G10" s="27"/>
    </row>
    <row r="11" spans="1:11" x14ac:dyDescent="0.25">
      <c r="A11" t="s">
        <v>25</v>
      </c>
      <c r="B11" s="27">
        <v>0</v>
      </c>
      <c r="G11" s="27"/>
    </row>
    <row r="12" spans="1:11" x14ac:dyDescent="0.25">
      <c r="A12" t="s">
        <v>26</v>
      </c>
      <c r="B12" s="27">
        <v>0</v>
      </c>
      <c r="G12" s="27"/>
    </row>
    <row r="13" spans="1:11" x14ac:dyDescent="0.25">
      <c r="A13" t="s">
        <v>15</v>
      </c>
      <c r="B13" s="27">
        <v>105</v>
      </c>
      <c r="G13" s="27"/>
    </row>
    <row r="14" spans="1:11" x14ac:dyDescent="0.25">
      <c r="A14" t="s">
        <v>27</v>
      </c>
      <c r="B14" s="27">
        <f>SUM(B8:B13)</f>
        <v>105</v>
      </c>
      <c r="C14" t="s">
        <v>28</v>
      </c>
      <c r="E14" s="9"/>
      <c r="G14" s="27"/>
      <c r="H14" s="9">
        <f>0.18*B1</f>
        <v>1713.24</v>
      </c>
      <c r="J14" s="28">
        <f>B14/B1</f>
        <v>1.1031729354906494E-2</v>
      </c>
      <c r="K14" t="s">
        <v>29</v>
      </c>
    </row>
    <row r="15" spans="1:11" x14ac:dyDescent="0.25">
      <c r="B15" s="27"/>
      <c r="G15" s="27"/>
    </row>
    <row r="16" spans="1:11" x14ac:dyDescent="0.25">
      <c r="A16" t="s">
        <v>30</v>
      </c>
      <c r="B16" s="27">
        <v>1925.6</v>
      </c>
      <c r="C16" t="s">
        <v>31</v>
      </c>
      <c r="E16" s="9"/>
      <c r="G16" s="27"/>
      <c r="H16" s="9">
        <f>0.2*B1</f>
        <v>1903.6000000000001</v>
      </c>
      <c r="J16" s="28">
        <f>B16/B1</f>
        <v>0.20231140996007563</v>
      </c>
      <c r="K16" t="s">
        <v>32</v>
      </c>
    </row>
    <row r="17" spans="1:7" x14ac:dyDescent="0.25">
      <c r="B17" s="27"/>
      <c r="G17" s="27"/>
    </row>
    <row r="18" spans="1:7" x14ac:dyDescent="0.25">
      <c r="A18" t="s">
        <v>33</v>
      </c>
      <c r="B18" s="27">
        <v>1536.91</v>
      </c>
      <c r="G18" s="27"/>
    </row>
    <row r="19" spans="1:7" x14ac:dyDescent="0.25">
      <c r="A19" t="s">
        <v>34</v>
      </c>
      <c r="B19" s="27">
        <v>236.21</v>
      </c>
      <c r="G19" s="27"/>
    </row>
    <row r="20" spans="1:7" x14ac:dyDescent="0.25">
      <c r="A20" t="s">
        <v>35</v>
      </c>
      <c r="B20" s="27">
        <f>B18-B19</f>
        <v>1300.7</v>
      </c>
      <c r="G20" s="27"/>
    </row>
    <row r="21" spans="1:7" x14ac:dyDescent="0.25">
      <c r="B21" s="27"/>
      <c r="G21" s="27"/>
    </row>
    <row r="22" spans="1:7" x14ac:dyDescent="0.25">
      <c r="A22" t="s">
        <v>36</v>
      </c>
      <c r="B22" s="27">
        <f>B5+B14+B16+B20</f>
        <v>9518</v>
      </c>
      <c r="D22" s="9">
        <f>B1-B22</f>
        <v>0</v>
      </c>
      <c r="G2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GL</vt:lpstr>
      <vt:lpstr>AR per Report</vt:lpstr>
      <vt:lpstr>Corrected AR</vt:lpstr>
      <vt:lpstr>GL!Print_Area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Miller</dc:creator>
  <cp:lastModifiedBy>Tina Miller</cp:lastModifiedBy>
  <cp:lastPrinted>2022-11-18T22:14:57Z</cp:lastPrinted>
  <dcterms:created xsi:type="dcterms:W3CDTF">2022-04-22T16:58:53Z</dcterms:created>
  <dcterms:modified xsi:type="dcterms:W3CDTF">2022-12-30T21:02:05Z</dcterms:modified>
</cp:coreProperties>
</file>